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(2)'!$A$7:$AB$19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<sst xmlns="http://schemas.openxmlformats.org/spreadsheetml/2006/main" count="137" uniqueCount="82">
  <si>
    <t>宝山区2026年第二批中省财政常态化帮扶资金(开发式帮扶任务)项目清单</t>
  </si>
  <si>
    <t xml:space="preserve">                                                填报时间：2026年7月1日                 填报人： 陈海鑫                联系方式： 13504646030                                                                                                                                 单位：万元、个 </t>
  </si>
  <si>
    <t>县（市、区）名称</t>
  </si>
  <si>
    <t>县区序号</t>
  </si>
  <si>
    <t>项目名称</t>
  </si>
  <si>
    <t>是否出自项目库</t>
  </si>
  <si>
    <t>建设地点</t>
  </si>
  <si>
    <t>项目类型（产业项目、基础设施、其他）</t>
  </si>
  <si>
    <t>建设内容</t>
  </si>
  <si>
    <t>建设规模</t>
  </si>
  <si>
    <t>资金规模（万元）</t>
  </si>
  <si>
    <t>项目建设单位</t>
  </si>
  <si>
    <t>项目建设单位负责人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</si>
  <si>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</si>
  <si>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</si>
  <si>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</si>
  <si>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</si>
  <si>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</si>
  <si>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</si>
  <si>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</si>
  <si>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</si>
  <si>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</si>
  <si>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</si>
  <si>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</si>
  <si>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使用资金类型（中央/省级）</t>
  </si>
  <si>
    <t>衔接资金（万元）</t>
  </si>
  <si>
    <t>资金指标文号</t>
  </si>
  <si>
    <t>群众参与方式</t>
  </si>
  <si>
    <t>受益对象</t>
  </si>
  <si>
    <t>预期收益情况（万元）</t>
  </si>
  <si>
    <t>脱贫户</t>
  </si>
  <si>
    <t>非脱贫户</t>
  </si>
  <si>
    <t>户数</t>
  </si>
  <si>
    <t>人数</t>
  </si>
  <si>
    <t>合计</t>
  </si>
  <si>
    <t>宝山区</t>
  </si>
  <si>
    <t>1</t>
  </si>
  <si>
    <t xml:space="preserve">
双鸭山市宝山区七星镇宝山村畜禽养殖设备采购项目</t>
  </si>
  <si>
    <t>是</t>
  </si>
  <si>
    <t>七星镇</t>
  </si>
  <si>
    <t>宝山村</t>
  </si>
  <si>
    <t>产业项目</t>
  </si>
  <si>
    <t>购置孵化器、出鹅器等配套设备</t>
  </si>
  <si>
    <t>台</t>
  </si>
  <si>
    <t>中央</t>
  </si>
  <si>
    <t>黑财指(农)
〔2026〕
197号</t>
  </si>
  <si>
    <t>否</t>
  </si>
  <si>
    <t>租赁</t>
  </si>
  <si>
    <t>分红</t>
  </si>
  <si>
    <t xml:space="preserve">1：购置设备≥3台
2：项目（工程）验收合格率100%
3：项目（工程）完成及时率100%
4：特色产业带动增加人口收入（总收入）≥10.8万元
5：受益人口数≥10人
6：受益人口满意度100%
"
</t>
  </si>
  <si>
    <t>2</t>
  </si>
  <si>
    <t>双鸭山市宝山区七星镇宝山村冷库建设项目</t>
  </si>
  <si>
    <t>采购制冷压缩机、电气控制系统等冷库核心配套设备。</t>
  </si>
  <si>
    <t xml:space="preserve">1：购置设备≥3台
2：项目（工程）验收合格率100%
3：项目（工程）完成及时率100%
4：特色产业带动增加人口收入（总收入）≥12.9万元
5：受益人口数≥10人
6：受益人口满意度100%
"
</t>
  </si>
  <si>
    <t>3</t>
  </si>
  <si>
    <t>双鸭山市宝山区七星镇供水设施改造项目</t>
  </si>
  <si>
    <t>宝山村、前进村、华新村、杨木岗村、上游村</t>
  </si>
  <si>
    <t>基础设施</t>
  </si>
  <si>
    <t>供水管网改造5处</t>
  </si>
  <si>
    <t>处</t>
  </si>
  <si>
    <t>省级</t>
  </si>
  <si>
    <t>黑财指(农)
〔2026〕
198号</t>
  </si>
  <si>
    <t xml:space="preserve">1：改建供水设施≥5处
2：项目（工程）验收合格率100%
3：项目（工程）完成及时率100%
4：受益人口数≥2161人
5：受益人口满意度100%
</t>
  </si>
  <si>
    <t>4</t>
  </si>
  <si>
    <t>双鸭山市宝山区七星镇新村桥梁改造项目</t>
  </si>
  <si>
    <t>新村</t>
  </si>
  <si>
    <t>改建桥梁1座</t>
  </si>
  <si>
    <t>座</t>
  </si>
  <si>
    <t xml:space="preserve">1：改建村内桥梁≥1座
2：项目（工程）验收合格率100%
3：项目（工程）完成及时率100%
4：受益人口数≥541人
5：受益人口满意度100%
</t>
  </si>
  <si>
    <t>5</t>
  </si>
  <si>
    <t>双鸭山市宝山区七星镇杨木岗村桥梁改造项目</t>
  </si>
  <si>
    <t>杨木岗村</t>
  </si>
  <si>
    <t>改建桥梁2座</t>
  </si>
  <si>
    <t xml:space="preserve">1：改建村内桥梁≥2座
2：项目（工程）验收合格率100%
3：项目（工程）完成及时率100%
4：受益人口数≥468人
5：受益人口满意度100%
</t>
  </si>
  <si>
    <t>双鸭山市宝山区七星镇边沟改造项目</t>
  </si>
  <si>
    <t>前进村、华新村、杨木岗村、上游村</t>
  </si>
  <si>
    <t>边沟维修改造7450延长米</t>
  </si>
  <si>
    <t>米</t>
  </si>
  <si>
    <t>1：改建边沟≥7450米
2：项目（工程）验收合格率100%
3：项目（工程）完成及时率100%
4：受益人口数≥1690人
5：受益人口满意度100%</t>
  </si>
  <si>
    <t>项目管理费</t>
  </si>
  <si>
    <t>其他</t>
  </si>
  <si>
    <t>项目前期设计、评审、招标、监理、验收、资产后续管护维护等与项目管理直接相关的支出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</si>
</sst>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3">
    <font>
      <sz val="12"/>
      <name val="宋体"/>
      <charset val="134"/>
    </font>
    <font>
      <sz val="36"/>
      <name val="宋体"/>
      <charset val="134"/>
    </font>
    <font>
      <sz val="11"/>
      <name val="宋体"/>
      <charset val="134"/>
    </font>
    <font>
      <sz val="28"/>
      <name val="黑体"/>
      <charset val="134"/>
    </font>
    <font>
      <sz val="10"/>
      <name val="宋体"/>
      <charset val="134"/>
    </font>
    <font>
      <b/>
      <sz val="72"/>
      <name val="宋体"/>
      <charset val="134"/>
    </font>
    <font>
      <b/>
      <sz val="24"/>
      <name val="宋体"/>
      <charset val="134"/>
    </font>
    <font>
      <b/>
      <sz val="28"/>
      <name val="黑体"/>
      <charset val="134"/>
    </font>
    <font>
      <sz val="11"/>
      <name val="黑体"/>
      <charset val="134"/>
    </font>
    <font>
      <b/>
      <sz val="36"/>
      <name val="仿宋_GB2312"/>
      <charset val="134"/>
    </font>
    <font>
      <b/>
      <sz val="36"/>
      <name val="仿宋"/>
      <charset val="134"/>
    </font>
    <font>
      <b/>
      <sz val="28"/>
      <name val="Times New Roman"/>
      <charset val="134"/>
    </font>
    <font>
      <b/>
      <sz val="48"/>
      <name val="仿宋_GB2312"/>
      <charset val="134"/>
    </font>
    <font>
      <b/>
      <sz val="28"/>
      <name val="仿宋_GB2312"/>
      <charset val="134"/>
    </font>
    <font>
      <b/>
      <sz val="24"/>
      <name val="仿宋_GB2312"/>
      <charset val="134"/>
    </font>
    <font>
      <b/>
      <sz val="22"/>
      <name val="仿宋_GB2312"/>
      <charset val="134"/>
    </font>
    <font>
      <b/>
      <sz val="36"/>
      <name val="Times New Roman"/>
      <charset val="134"/>
    </font>
    <font>
      <b/>
      <sz val="36"/>
      <name val="宋体"/>
      <charset val="134"/>
    </font>
    <font>
      <sz val="28"/>
      <name val="宋体"/>
      <charset val="134"/>
    </font>
    <font>
      <sz val="24"/>
      <name val="宋体"/>
      <charset val="134"/>
    </font>
    <font>
      <b/>
      <sz val="28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/>
    <xf numFmtId="0" fontId="42" fillId="0" borderId="0"/>
  </cellStyleXfs>
  <cellXfs count="9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31" fontId="1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31" fontId="14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31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19"/>
  <sheetViews>
    <sheetView tabSelected="1" zoomScale="40" zoomScaleNormal="40" topLeftCell="A13" workbookViewId="0">
      <selection activeCell="E15" sqref="E15:E16"/>
    </sheetView>
  </sheetViews>
  <sheetFormatPr defaultColWidth="9" defaultRowHeight="12"/>
  <cols>
    <col min="1" max="1" width="21.775" style="7" customWidth="1"/>
    <col min="2" max="2" width="15" style="5" customWidth="1"/>
    <col min="3" max="3" width="61.0666666666667" style="5" customWidth="1"/>
    <col min="4" max="4" width="11.25" style="5" customWidth="1"/>
    <col min="5" max="5" width="33.75" style="5" customWidth="1"/>
    <col min="6" max="6" width="31.4333333333333" style="5" customWidth="1"/>
    <col min="7" max="7" width="35.625" style="5" customWidth="1"/>
    <col min="8" max="8" width="61.5583333333333" style="8" customWidth="1"/>
    <col min="9" max="9" width="13.0333333333333" style="5" customWidth="1"/>
    <col min="10" max="10" width="25" style="5" customWidth="1"/>
    <col min="11" max="11" width="40.625" style="5" customWidth="1"/>
    <col min="12" max="12" width="14.1083333333333" style="9" customWidth="1"/>
    <col min="13" max="13" width="22.85" style="10" customWidth="1"/>
    <col min="14" max="14" width="31.4166666666667" style="9" customWidth="1"/>
    <col min="15" max="15" width="25.9333333333333" style="5" customWidth="1"/>
    <col min="16" max="16" width="14.2833333333333" style="9" customWidth="1"/>
    <col min="17" max="17" width="17.4916666666667" style="9" customWidth="1"/>
    <col min="18" max="18" width="20.625" style="9" customWidth="1"/>
    <col min="19" max="19" width="49.3666666666667" style="11" customWidth="1"/>
    <col min="20" max="20" width="37.8083333333333" style="11" customWidth="1"/>
    <col min="21" max="21" width="13.0333333333333" style="9" customWidth="1"/>
    <col min="22" max="22" width="11.6083333333333" style="9" customWidth="1"/>
    <col min="23" max="24" width="9" style="9" customWidth="1"/>
    <col min="25" max="25" width="11.2416666666667" style="9" customWidth="1"/>
    <col min="26" max="26" width="13.3916666666667" style="9" customWidth="1"/>
    <col min="27" max="27" width="15" style="9" customWidth="1"/>
    <col min="28" max="28" width="56.15" style="12" customWidth="1"/>
    <col min="29" max="16384" width="9" style="5"/>
  </cols>
  <sheetData>
    <row r="1" s="1" customFormat="1" ht="240" customHeight="1" spans="1:43">
      <c r="A1" s="13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5"/>
      <c r="M1" s="15"/>
      <c r="N1" s="15"/>
      <c r="O1" s="13"/>
      <c r="P1" s="15"/>
      <c r="Q1" s="15"/>
      <c r="R1" s="15"/>
      <c r="S1" s="16"/>
      <c r="T1" s="16"/>
      <c r="U1" s="15"/>
      <c r="V1" s="15"/>
      <c r="W1" s="15"/>
      <c r="X1" s="15"/>
      <c r="Y1" s="15"/>
      <c r="Z1" s="15"/>
      <c r="AA1" s="15"/>
      <c r="AB1" s="17"/>
    </row>
    <row r="3" s="2" customFormat="1" ht="129" customHeight="1" spans="1:4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9"/>
      <c r="N3" s="19"/>
      <c r="O3" s="18"/>
      <c r="P3" s="19"/>
      <c r="Q3" s="19"/>
      <c r="R3" s="19"/>
      <c r="S3" s="20"/>
      <c r="T3" s="20"/>
      <c r="U3" s="19"/>
      <c r="V3" s="19"/>
      <c r="W3" s="19"/>
      <c r="X3" s="19"/>
      <c r="Y3" s="19"/>
      <c r="Z3" s="19"/>
      <c r="AA3" s="19"/>
      <c r="AB3" s="19"/>
    </row>
    <row r="4" s="3" customFormat="1" ht="37" customHeight="1" spans="1:43">
      <c r="A4" s="21" t="s">
        <v>2</v>
      </c>
      <c r="B4" s="22" t="s">
        <v>3</v>
      </c>
      <c r="C4" s="22" t="s">
        <v>4</v>
      </c>
      <c r="D4" s="22" t="s">
        <v>5</v>
      </c>
      <c r="E4" s="23" t="s">
        <v>6</v>
      </c>
      <c r="F4" s="24"/>
      <c r="G4" s="22" t="s">
        <v>7</v>
      </c>
      <c r="H4" s="22" t="s">
        <v>8</v>
      </c>
      <c r="I4" s="23" t="s">
        <v>9</v>
      </c>
      <c r="J4" s="25"/>
      <c r="K4" s="22" t="s">
        <v>10</v>
      </c>
      <c r="L4" s="26"/>
      <c r="M4" s="26"/>
      <c r="N4" s="26"/>
      <c r="O4" s="22" t="s">
        <v>11</v>
      </c>
      <c r="P4" s="27" t="s">
        <v>12</v>
      </c>
      <c r="Q4" s="27" t="s">
        <v>13</v>
      </c>
      <c r="R4" s="27" t="s">
        <v>14</v>
      </c>
      <c r="S4" s="28" t="s">
        <v>15</v>
      </c>
      <c r="T4" s="28" t="s">
        <v>16</v>
      </c>
      <c r="U4" s="27" t="s">
        <v>17</v>
      </c>
      <c r="V4" s="26" t="s">
        <v>18</v>
      </c>
      <c r="W4" s="26"/>
      <c r="X4" s="26"/>
      <c r="Y4" s="26"/>
      <c r="Z4" s="26"/>
      <c r="AA4" s="26"/>
      <c r="AB4" s="26" t="s">
        <v>19</v>
      </c>
    </row>
    <row r="5" s="3" customFormat="1" ht="40" customHeight="1" spans="1:43">
      <c r="A5" s="21"/>
      <c r="B5" s="29"/>
      <c r="C5" s="29"/>
      <c r="D5" s="29"/>
      <c r="E5" s="22" t="s">
        <v>20</v>
      </c>
      <c r="F5" s="22" t="s">
        <v>21</v>
      </c>
      <c r="G5" s="29"/>
      <c r="H5" s="29"/>
      <c r="I5" s="22" t="s">
        <v>22</v>
      </c>
      <c r="J5" s="30" t="s">
        <v>23</v>
      </c>
      <c r="K5" s="29"/>
      <c r="L5" s="27" t="s">
        <v>24</v>
      </c>
      <c r="M5" s="27" t="s">
        <v>25</v>
      </c>
      <c r="N5" s="27" t="s">
        <v>26</v>
      </c>
      <c r="O5" s="29"/>
      <c r="P5" s="31"/>
      <c r="Q5" s="31"/>
      <c r="R5" s="31"/>
      <c r="S5" s="32"/>
      <c r="T5" s="32"/>
      <c r="U5" s="31"/>
      <c r="V5" s="26" t="s">
        <v>27</v>
      </c>
      <c r="W5" s="26" t="s">
        <v>28</v>
      </c>
      <c r="X5" s="26"/>
      <c r="Y5" s="26"/>
      <c r="Z5" s="26"/>
      <c r="AA5" s="26" t="s">
        <v>29</v>
      </c>
      <c r="AB5" s="26"/>
    </row>
    <row r="6" s="3" customFormat="1" ht="81" customHeight="1" spans="1:43">
      <c r="A6" s="21"/>
      <c r="B6" s="29"/>
      <c r="C6" s="29"/>
      <c r="D6" s="29"/>
      <c r="E6" s="29"/>
      <c r="F6" s="29"/>
      <c r="G6" s="29"/>
      <c r="H6" s="29"/>
      <c r="I6" s="29"/>
      <c r="J6" s="33"/>
      <c r="K6" s="29"/>
      <c r="L6" s="31"/>
      <c r="M6" s="31"/>
      <c r="N6" s="31"/>
      <c r="O6" s="29"/>
      <c r="P6" s="31"/>
      <c r="Q6" s="31"/>
      <c r="R6" s="31"/>
      <c r="S6" s="32"/>
      <c r="T6" s="32"/>
      <c r="U6" s="31"/>
      <c r="V6" s="26"/>
      <c r="W6" s="26" t="s">
        <v>30</v>
      </c>
      <c r="X6" s="26"/>
      <c r="Y6" s="26" t="s">
        <v>31</v>
      </c>
      <c r="Z6" s="26"/>
      <c r="AA6" s="26"/>
      <c r="AB6" s="26"/>
    </row>
    <row r="7" s="3" customFormat="1" ht="245" customHeight="1" spans="1:43">
      <c r="A7" s="21"/>
      <c r="B7" s="29"/>
      <c r="C7" s="29"/>
      <c r="D7" s="29"/>
      <c r="E7" s="29"/>
      <c r="F7" s="29"/>
      <c r="G7" s="29"/>
      <c r="H7" s="29"/>
      <c r="I7" s="29"/>
      <c r="J7" s="33"/>
      <c r="K7" s="29"/>
      <c r="L7" s="31"/>
      <c r="M7" s="31"/>
      <c r="N7" s="31"/>
      <c r="O7" s="29"/>
      <c r="P7" s="31"/>
      <c r="Q7" s="31"/>
      <c r="R7" s="31"/>
      <c r="S7" s="32"/>
      <c r="T7" s="32"/>
      <c r="U7" s="31"/>
      <c r="V7" s="27"/>
      <c r="W7" s="27" t="s">
        <v>32</v>
      </c>
      <c r="X7" s="27" t="s">
        <v>33</v>
      </c>
      <c r="Y7" s="27" t="s">
        <v>32</v>
      </c>
      <c r="Z7" s="27" t="s">
        <v>33</v>
      </c>
      <c r="AA7" s="27"/>
      <c r="AB7" s="27"/>
    </row>
    <row r="8" s="2" customFormat="1" ht="123" customHeight="1" spans="1:43">
      <c r="A8" s="34"/>
      <c r="B8" s="34"/>
      <c r="C8" s="35" t="s">
        <v>34</v>
      </c>
      <c r="D8" s="34"/>
      <c r="E8" s="34"/>
      <c r="F8" s="34"/>
      <c r="G8" s="34"/>
      <c r="H8" s="34"/>
      <c r="I8" s="34"/>
      <c r="J8" s="34"/>
      <c r="K8" s="35">
        <f>SUM(K9:K18)</f>
        <v>1287</v>
      </c>
      <c r="L8" s="34"/>
      <c r="M8" s="35">
        <v>1287</v>
      </c>
      <c r="N8" s="34"/>
      <c r="O8" s="34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O8" s="4"/>
      <c r="AP8" s="4"/>
      <c r="AQ8" s="4"/>
    </row>
    <row r="9" s="4" customFormat="1" ht="409" customHeight="1" spans="1:43">
      <c r="A9" s="37" t="s">
        <v>35</v>
      </c>
      <c r="B9" s="38" t="s">
        <v>36</v>
      </c>
      <c r="C9" s="39" t="s">
        <v>37</v>
      </c>
      <c r="D9" s="40" t="s">
        <v>38</v>
      </c>
      <c r="E9" s="40" t="s">
        <v>39</v>
      </c>
      <c r="F9" s="40" t="s">
        <v>40</v>
      </c>
      <c r="G9" s="40" t="s">
        <v>41</v>
      </c>
      <c r="H9" s="39" t="s">
        <v>42</v>
      </c>
      <c r="I9" s="41" t="s">
        <v>43</v>
      </c>
      <c r="J9" s="42">
        <v>3</v>
      </c>
      <c r="K9" s="42">
        <v>180</v>
      </c>
      <c r="L9" s="43" t="s">
        <v>44</v>
      </c>
      <c r="M9" s="42">
        <v>180</v>
      </c>
      <c r="N9" s="44" t="s">
        <v>45</v>
      </c>
      <c r="O9" s="42" t="s">
        <v>39</v>
      </c>
      <c r="P9" s="45"/>
      <c r="Q9" s="45"/>
      <c r="R9" s="45" t="s">
        <v>46</v>
      </c>
      <c r="S9" s="46">
        <v>46208</v>
      </c>
      <c r="T9" s="46">
        <v>46387</v>
      </c>
      <c r="U9" s="47" t="s">
        <v>47</v>
      </c>
      <c r="V9" s="48" t="s">
        <v>48</v>
      </c>
      <c r="W9" s="48"/>
      <c r="X9" s="48"/>
      <c r="Y9" s="48">
        <v>5</v>
      </c>
      <c r="Z9" s="48">
        <v>10</v>
      </c>
      <c r="AA9" s="48">
        <v>10.8</v>
      </c>
      <c r="AB9" s="49" t="s">
        <v>49</v>
      </c>
    </row>
    <row r="10" s="2" customFormat="1" ht="409" customHeight="1" spans="1:43">
      <c r="A10" s="37" t="s">
        <v>35</v>
      </c>
      <c r="B10" s="38" t="s">
        <v>50</v>
      </c>
      <c r="C10" s="39" t="s">
        <v>51</v>
      </c>
      <c r="D10" s="40" t="s">
        <v>38</v>
      </c>
      <c r="E10" s="40" t="s">
        <v>39</v>
      </c>
      <c r="F10" s="40" t="s">
        <v>40</v>
      </c>
      <c r="G10" s="40" t="s">
        <v>41</v>
      </c>
      <c r="H10" s="39" t="s">
        <v>52</v>
      </c>
      <c r="I10" s="50" t="s">
        <v>43</v>
      </c>
      <c r="J10" s="42">
        <v>3</v>
      </c>
      <c r="K10" s="42">
        <v>215</v>
      </c>
      <c r="L10" s="43" t="s">
        <v>44</v>
      </c>
      <c r="M10" s="42">
        <v>215</v>
      </c>
      <c r="N10" s="44" t="s">
        <v>45</v>
      </c>
      <c r="O10" s="42" t="s">
        <v>39</v>
      </c>
      <c r="P10" s="45"/>
      <c r="Q10" s="45"/>
      <c r="R10" s="45" t="s">
        <v>46</v>
      </c>
      <c r="S10" s="46">
        <v>46208</v>
      </c>
      <c r="T10" s="46">
        <v>46387</v>
      </c>
      <c r="U10" s="47" t="s">
        <v>47</v>
      </c>
      <c r="V10" s="48" t="s">
        <v>48</v>
      </c>
      <c r="W10" s="48"/>
      <c r="X10" s="51"/>
      <c r="Y10" s="48">
        <v>5</v>
      </c>
      <c r="Z10" s="48">
        <v>10</v>
      </c>
      <c r="AA10" s="48">
        <v>12.9</v>
      </c>
      <c r="AB10" s="49" t="s">
        <v>53</v>
      </c>
      <c r="AO10" s="4"/>
      <c r="AP10" s="4"/>
      <c r="AQ10" s="4"/>
    </row>
    <row r="11" s="2" customFormat="1" ht="409" customHeight="1" spans="1:43">
      <c r="A11" s="52" t="s">
        <v>35</v>
      </c>
      <c r="B11" s="53" t="s">
        <v>54</v>
      </c>
      <c r="C11" s="54" t="s">
        <v>55</v>
      </c>
      <c r="D11" s="55" t="s">
        <v>38</v>
      </c>
      <c r="E11" s="55" t="s">
        <v>39</v>
      </c>
      <c r="F11" s="56" t="s">
        <v>56</v>
      </c>
      <c r="G11" s="55" t="s">
        <v>57</v>
      </c>
      <c r="H11" s="54" t="s">
        <v>58</v>
      </c>
      <c r="I11" s="50" t="s">
        <v>59</v>
      </c>
      <c r="J11" s="57">
        <v>5</v>
      </c>
      <c r="K11" s="57">
        <v>300</v>
      </c>
      <c r="L11" s="43" t="s">
        <v>60</v>
      </c>
      <c r="M11" s="57">
        <v>300</v>
      </c>
      <c r="N11" s="44" t="s">
        <v>61</v>
      </c>
      <c r="O11" s="57" t="s">
        <v>39</v>
      </c>
      <c r="P11" s="58"/>
      <c r="Q11" s="58"/>
      <c r="R11" s="58" t="s">
        <v>46</v>
      </c>
      <c r="S11" s="46">
        <v>46208</v>
      </c>
      <c r="T11" s="59">
        <v>46387</v>
      </c>
      <c r="U11" s="60"/>
      <c r="V11" s="60"/>
      <c r="W11" s="60"/>
      <c r="X11" s="60"/>
      <c r="Y11" s="48">
        <v>938</v>
      </c>
      <c r="Z11" s="48">
        <v>2161</v>
      </c>
      <c r="AA11" s="60"/>
      <c r="AB11" s="49" t="s">
        <v>62</v>
      </c>
    </row>
    <row r="12" s="2" customFormat="1" ht="409" customHeight="1" spans="1:43">
      <c r="A12" s="37" t="s">
        <v>35</v>
      </c>
      <c r="B12" s="38" t="s">
        <v>63</v>
      </c>
      <c r="C12" s="39" t="s">
        <v>64</v>
      </c>
      <c r="D12" s="40" t="s">
        <v>38</v>
      </c>
      <c r="E12" s="40" t="s">
        <v>39</v>
      </c>
      <c r="F12" s="40" t="s">
        <v>65</v>
      </c>
      <c r="G12" s="40" t="s">
        <v>57</v>
      </c>
      <c r="H12" s="39" t="s">
        <v>66</v>
      </c>
      <c r="I12" s="61" t="s">
        <v>67</v>
      </c>
      <c r="J12" s="42">
        <v>1</v>
      </c>
      <c r="K12" s="42">
        <v>95</v>
      </c>
      <c r="L12" s="43" t="s">
        <v>60</v>
      </c>
      <c r="M12" s="42">
        <v>95</v>
      </c>
      <c r="N12" s="44" t="s">
        <v>61</v>
      </c>
      <c r="O12" s="42" t="s">
        <v>39</v>
      </c>
      <c r="P12" s="45"/>
      <c r="Q12" s="45"/>
      <c r="R12" s="45" t="s">
        <v>46</v>
      </c>
      <c r="S12" s="46">
        <v>46208</v>
      </c>
      <c r="T12" s="46">
        <v>46387</v>
      </c>
      <c r="U12" s="47"/>
      <c r="V12" s="48"/>
      <c r="W12" s="48"/>
      <c r="X12" s="51"/>
      <c r="Y12" s="48">
        <v>320</v>
      </c>
      <c r="Z12" s="48">
        <v>541</v>
      </c>
      <c r="AA12" s="48"/>
      <c r="AB12" s="49" t="s">
        <v>68</v>
      </c>
    </row>
    <row r="13" s="2" customFormat="1" ht="116" customHeight="1" spans="1:43">
      <c r="A13" s="37" t="s">
        <v>35</v>
      </c>
      <c r="B13" s="38" t="s">
        <v>69</v>
      </c>
      <c r="C13" s="39" t="s">
        <v>70</v>
      </c>
      <c r="D13" s="40" t="s">
        <v>38</v>
      </c>
      <c r="E13" s="40" t="s">
        <v>39</v>
      </c>
      <c r="F13" s="39" t="s">
        <v>71</v>
      </c>
      <c r="G13" s="40" t="s">
        <v>57</v>
      </c>
      <c r="H13" s="39" t="s">
        <v>72</v>
      </c>
      <c r="I13" s="48" t="s">
        <v>67</v>
      </c>
      <c r="J13" s="57">
        <v>2</v>
      </c>
      <c r="K13" s="42">
        <v>195</v>
      </c>
      <c r="L13" s="62" t="s">
        <v>60</v>
      </c>
      <c r="M13" s="57">
        <v>195</v>
      </c>
      <c r="N13" s="63" t="s">
        <v>61</v>
      </c>
      <c r="O13" s="42" t="s">
        <v>39</v>
      </c>
      <c r="P13" s="45"/>
      <c r="Q13" s="45"/>
      <c r="R13" s="45" t="s">
        <v>46</v>
      </c>
      <c r="S13" s="64">
        <v>46208</v>
      </c>
      <c r="T13" s="46">
        <v>46387</v>
      </c>
      <c r="U13" s="47"/>
      <c r="V13" s="48"/>
      <c r="W13" s="48"/>
      <c r="X13" s="48"/>
      <c r="Y13" s="48">
        <v>194</v>
      </c>
      <c r="Z13" s="48">
        <v>468</v>
      </c>
      <c r="AA13" s="48"/>
      <c r="AB13" s="49" t="s">
        <v>73</v>
      </c>
    </row>
    <row r="14" s="2" customFormat="1" ht="386" customHeight="1" spans="1:43">
      <c r="A14" s="65"/>
      <c r="B14" s="38"/>
      <c r="C14" s="39"/>
      <c r="D14" s="40"/>
      <c r="E14" s="40"/>
      <c r="F14" s="39"/>
      <c r="G14" s="40"/>
      <c r="H14" s="39"/>
      <c r="I14" s="48"/>
      <c r="J14" s="66"/>
      <c r="K14" s="42"/>
      <c r="L14" s="67"/>
      <c r="M14" s="66"/>
      <c r="N14" s="68"/>
      <c r="O14" s="42"/>
      <c r="P14" s="45"/>
      <c r="Q14" s="45"/>
      <c r="R14" s="45"/>
      <c r="S14" s="64"/>
      <c r="T14" s="46"/>
      <c r="U14" s="47"/>
      <c r="V14" s="48"/>
      <c r="W14" s="48"/>
      <c r="X14" s="48"/>
      <c r="Y14" s="48"/>
      <c r="Z14" s="48"/>
      <c r="AA14" s="48"/>
      <c r="AB14" s="49"/>
    </row>
    <row r="15" ht="251" customHeight="1" spans="1:43">
      <c r="A15" s="37" t="s">
        <v>35</v>
      </c>
      <c r="B15" s="38">
        <v>6</v>
      </c>
      <c r="C15" s="39" t="s">
        <v>74</v>
      </c>
      <c r="D15" s="40" t="s">
        <v>38</v>
      </c>
      <c r="E15" s="40" t="s">
        <v>39</v>
      </c>
      <c r="F15" s="39" t="s">
        <v>75</v>
      </c>
      <c r="G15" s="40" t="s">
        <v>57</v>
      </c>
      <c r="H15" s="39" t="s">
        <v>76</v>
      </c>
      <c r="I15" s="61" t="s">
        <v>77</v>
      </c>
      <c r="J15" s="35">
        <v>7450</v>
      </c>
      <c r="K15" s="69">
        <f>M15+M16</f>
        <v>257.27</v>
      </c>
      <c r="L15" s="70" t="s">
        <v>44</v>
      </c>
      <c r="M15" s="69">
        <f>654-M9-M10-M17</f>
        <v>245.92</v>
      </c>
      <c r="N15" s="44" t="s">
        <v>45</v>
      </c>
      <c r="O15" s="42" t="s">
        <v>39</v>
      </c>
      <c r="P15" s="71"/>
      <c r="Q15" s="71"/>
      <c r="R15" s="72" t="s">
        <v>46</v>
      </c>
      <c r="S15" s="64">
        <v>46208</v>
      </c>
      <c r="T15" s="73">
        <v>46387</v>
      </c>
      <c r="U15" s="74"/>
      <c r="V15" s="74"/>
      <c r="W15" s="74"/>
      <c r="X15" s="74"/>
      <c r="Y15" s="75">
        <v>666</v>
      </c>
      <c r="Z15" s="75">
        <v>1690</v>
      </c>
      <c r="AA15" s="74"/>
      <c r="AB15" s="49" t="s">
        <v>78</v>
      </c>
    </row>
    <row r="16" s="5" customFormat="1" ht="275" customHeight="1" spans="1:43">
      <c r="A16" s="37"/>
      <c r="B16" s="38"/>
      <c r="C16" s="39"/>
      <c r="D16" s="40"/>
      <c r="E16" s="40"/>
      <c r="F16" s="39"/>
      <c r="G16" s="40"/>
      <c r="H16" s="39"/>
      <c r="I16" s="61"/>
      <c r="J16" s="35"/>
      <c r="K16" s="69"/>
      <c r="L16" s="41" t="s">
        <v>60</v>
      </c>
      <c r="M16" s="35">
        <f>633-M18-M13-M12-M11</f>
        <v>11.35</v>
      </c>
      <c r="N16" s="44" t="s">
        <v>61</v>
      </c>
      <c r="O16" s="42"/>
      <c r="P16" s="71"/>
      <c r="Q16" s="71"/>
      <c r="R16" s="72"/>
      <c r="S16" s="64"/>
      <c r="T16" s="73"/>
      <c r="U16" s="74"/>
      <c r="V16" s="74"/>
      <c r="W16" s="74"/>
      <c r="X16" s="74"/>
      <c r="Y16" s="75"/>
      <c r="Z16" s="75"/>
      <c r="AA16" s="74"/>
      <c r="AB16" s="49"/>
    </row>
    <row r="17" s="6" customFormat="1" ht="213" customHeight="1" spans="1:28">
      <c r="A17" s="37" t="s">
        <v>35</v>
      </c>
      <c r="B17" s="38">
        <v>7</v>
      </c>
      <c r="C17" s="39" t="s">
        <v>79</v>
      </c>
      <c r="D17" s="40" t="s">
        <v>38</v>
      </c>
      <c r="E17" s="40" t="s">
        <v>39</v>
      </c>
      <c r="F17" s="39"/>
      <c r="G17" s="40" t="s">
        <v>80</v>
      </c>
      <c r="H17" s="39" t="s">
        <v>81</v>
      </c>
      <c r="I17" s="76"/>
      <c r="J17" s="76"/>
      <c r="K17" s="56">
        <v>44.73</v>
      </c>
      <c r="L17" s="41" t="s">
        <v>44</v>
      </c>
      <c r="M17" s="77">
        <v>13.08</v>
      </c>
      <c r="N17" s="44" t="s">
        <v>45</v>
      </c>
      <c r="O17" s="57" t="s">
        <v>39</v>
      </c>
      <c r="P17" s="78"/>
      <c r="Q17" s="78"/>
      <c r="R17" s="78"/>
      <c r="S17" s="78"/>
      <c r="T17" s="79">
        <v>46387</v>
      </c>
      <c r="U17" s="80"/>
      <c r="V17" s="80"/>
      <c r="W17" s="80"/>
      <c r="X17" s="80"/>
      <c r="Y17" s="80"/>
      <c r="Z17" s="80"/>
      <c r="AA17" s="80"/>
      <c r="AB17" s="81"/>
    </row>
    <row r="18" s="5" customFormat="1" ht="288" customHeight="1" spans="1:28">
      <c r="A18" s="37"/>
      <c r="B18" s="38"/>
      <c r="C18" s="39"/>
      <c r="D18" s="40"/>
      <c r="E18" s="40"/>
      <c r="F18" s="39"/>
      <c r="G18" s="40"/>
      <c r="H18" s="39"/>
      <c r="I18" s="76"/>
      <c r="J18" s="76"/>
      <c r="K18" s="82"/>
      <c r="L18" s="41" t="s">
        <v>60</v>
      </c>
      <c r="M18" s="83">
        <f>633*0.05</f>
        <v>31.65</v>
      </c>
      <c r="N18" s="44" t="s">
        <v>61</v>
      </c>
      <c r="O18" s="66"/>
      <c r="P18" s="84"/>
      <c r="Q18" s="84"/>
      <c r="R18" s="84"/>
      <c r="S18" s="84"/>
      <c r="T18" s="85"/>
      <c r="U18" s="86"/>
      <c r="V18" s="86"/>
      <c r="W18" s="86"/>
      <c r="X18" s="86"/>
      <c r="Y18" s="86"/>
      <c r="Z18" s="86"/>
      <c r="AA18" s="86"/>
      <c r="AB18" s="87"/>
    </row>
    <row r="19" ht="260" customHeight="1" spans="1:28">
      <c r="C19" s="88"/>
      <c r="L19" s="89"/>
      <c r="M19" s="90"/>
    </row>
  </sheetData>
  <mergeCells count="111">
    <mergeCell ref="A1:AB1"/>
    <mergeCell ref="A3:AB3"/>
    <mergeCell ref="E4:F4"/>
    <mergeCell ref="I4:J4"/>
    <mergeCell ref="L4:N4"/>
    <mergeCell ref="V4:AA4"/>
    <mergeCell ref="W5:Z5"/>
    <mergeCell ref="W6:X6"/>
    <mergeCell ref="Y6:Z6"/>
    <mergeCell ref="A4:A7"/>
    <mergeCell ref="A13:A14"/>
    <mergeCell ref="A15:A16"/>
    <mergeCell ref="A17:A18"/>
    <mergeCell ref="B4:B7"/>
    <mergeCell ref="B13:B14"/>
    <mergeCell ref="B15:B16"/>
    <mergeCell ref="B17:B18"/>
    <mergeCell ref="C4:C7"/>
    <mergeCell ref="C13:C14"/>
    <mergeCell ref="C15:C16"/>
    <mergeCell ref="C17:C18"/>
    <mergeCell ref="D4:D7"/>
    <mergeCell ref="D13:D14"/>
    <mergeCell ref="D15:D16"/>
    <mergeCell ref="D17:D18"/>
    <mergeCell ref="E5:E7"/>
    <mergeCell ref="E13:E14"/>
    <mergeCell ref="E15:E16"/>
    <mergeCell ref="E17:E18"/>
    <mergeCell ref="F5:F7"/>
    <mergeCell ref="F13:F14"/>
    <mergeCell ref="F15:F16"/>
    <mergeCell ref="F17:F18"/>
    <mergeCell ref="G4:G7"/>
    <mergeCell ref="G13:G14"/>
    <mergeCell ref="G15:G16"/>
    <mergeCell ref="G17:G18"/>
    <mergeCell ref="H4:H7"/>
    <mergeCell ref="H13:H14"/>
    <mergeCell ref="H15:H16"/>
    <mergeCell ref="H17:H18"/>
    <mergeCell ref="I5:I7"/>
    <mergeCell ref="I13:I14"/>
    <mergeCell ref="I15:I16"/>
    <mergeCell ref="I17:I18"/>
    <mergeCell ref="J5:J7"/>
    <mergeCell ref="J13:J14"/>
    <mergeCell ref="J15:J16"/>
    <mergeCell ref="J17:J18"/>
    <mergeCell ref="K4:K7"/>
    <mergeCell ref="K13:K14"/>
    <mergeCell ref="K15:K16"/>
    <mergeCell ref="K17:K18"/>
    <mergeCell ref="L5:L7"/>
    <mergeCell ref="L13:L14"/>
    <mergeCell ref="M5:M7"/>
    <mergeCell ref="M13:M14"/>
    <mergeCell ref="N5:N7"/>
    <mergeCell ref="N13:N14"/>
    <mergeCell ref="O4:O7"/>
    <mergeCell ref="O13:O14"/>
    <mergeCell ref="O15:O16"/>
    <mergeCell ref="O17:O18"/>
    <mergeCell ref="P4:P7"/>
    <mergeCell ref="P13:P14"/>
    <mergeCell ref="P15:P16"/>
    <mergeCell ref="P17:P18"/>
    <mergeCell ref="Q4:Q7"/>
    <mergeCell ref="Q13:Q14"/>
    <mergeCell ref="Q15:Q16"/>
    <mergeCell ref="Q17:Q18"/>
    <mergeCell ref="R4:R7"/>
    <mergeCell ref="R13:R14"/>
    <mergeCell ref="R15:R16"/>
    <mergeCell ref="R17:R18"/>
    <mergeCell ref="S4:S7"/>
    <mergeCell ref="S13:S14"/>
    <mergeCell ref="S15:S16"/>
    <mergeCell ref="S17:S18"/>
    <mergeCell ref="T4:T7"/>
    <mergeCell ref="T13:T14"/>
    <mergeCell ref="T15:T16"/>
    <mergeCell ref="T17:T18"/>
    <mergeCell ref="U4:U7"/>
    <mergeCell ref="U13:U14"/>
    <mergeCell ref="U15:U16"/>
    <mergeCell ref="U17:U18"/>
    <mergeCell ref="V5:V7"/>
    <mergeCell ref="V13:V14"/>
    <mergeCell ref="V15:V16"/>
    <mergeCell ref="V17:V18"/>
    <mergeCell ref="W13:W14"/>
    <mergeCell ref="W15:W16"/>
    <mergeCell ref="W17:W18"/>
    <mergeCell ref="X13:X14"/>
    <mergeCell ref="X15:X16"/>
    <mergeCell ref="X17:X18"/>
    <mergeCell ref="Y13:Y14"/>
    <mergeCell ref="Y15:Y16"/>
    <mergeCell ref="Y17:Y18"/>
    <mergeCell ref="Z13:Z14"/>
    <mergeCell ref="Z15:Z16"/>
    <mergeCell ref="Z17:Z18"/>
    <mergeCell ref="AA5:AA7"/>
    <mergeCell ref="AA13:AA14"/>
    <mergeCell ref="AA15:AA16"/>
    <mergeCell ref="AA17:AA18"/>
    <mergeCell ref="AB4:AB7"/>
    <mergeCell ref="AB13:AB14"/>
    <mergeCell ref="AB15:AB16"/>
    <mergeCell ref="AB17:AB18"/>
  </mergeCells>
  <pageMargins left="0.275" right="0.156944444444444" top="0.629861111111111" bottom="0.944444444444444" header="0.511805555555556" footer="0.511805555555556"/>
  <pageSetup paperSize="9" scale="18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12"/>
  <sheetViews>
    <sheetView workbookViewId="0">
      <selection activeCell="K24" sqref="K24"/>
    </sheetView>
  </sheetViews>
  <sheetFormatPr defaultColWidth="9" defaultRowHeight="14.25" outlineLevelCol="1"/>
  <sheetData>
    <row r="3" spans="2:2">
      <c r="B3">
        <v>180</v>
      </c>
    </row>
    <row r="4" spans="2:2">
      <c r="B4">
        <v>400</v>
      </c>
    </row>
    <row r="5" spans="2:2">
      <c r="B5">
        <v>200</v>
      </c>
    </row>
    <row r="6" spans="2:2">
      <c r="B6">
        <v>95</v>
      </c>
    </row>
    <row r="7" spans="2:2">
      <c r="B7">
        <v>195</v>
      </c>
    </row>
    <row r="8" spans="2:2">
      <c r="B8">
        <v>0</v>
      </c>
    </row>
    <row r="9" spans="2:2">
      <c r="B9">
        <v>60.92</v>
      </c>
    </row>
    <row r="10" spans="2:2">
      <c r="B10">
        <v>116.35</v>
      </c>
    </row>
    <row r="11" spans="2:2">
      <c r="B11">
        <v>44.73</v>
      </c>
    </row>
    <row r="12" spans="2:2">
      <c r="B12">
        <f>SUM(B3:B11)</f>
        <v>1292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6" sqref="N16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楊宏偉</cp:lastModifiedBy>
  <dcterms:created xsi:type="dcterms:W3CDTF">2016-12-02T08:54:00Z</dcterms:created>
  <dcterms:modified xsi:type="dcterms:W3CDTF">2026-07-01T07:33:40Z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BF82686A10B941DE87FC09AD6FA313FD_13</vt:lpwstr>
  </property>
  <property fmtid="{D5CDD505-2E9C-101B-9397-08002B2CF9AE}" pid="4" name="KSORubyTemplateID" linkTarget="0">
    <vt:lpwstr>11</vt:lpwstr>
  </property>
  <property fmtid="{D5CDD505-2E9C-101B-9397-08002B2CF9AE}" pid="5" name="CalculationRule">
    <vt:i4>0</vt:i4>
  </property>
</Properties>
</file>